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tterson\Documents\Tabulations\Budget\"/>
    </mc:Choice>
  </mc:AlternateContent>
  <bookViews>
    <workbookView xWindow="0" yWindow="0" windowWidth="28800" windowHeight="12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I29" i="1" l="1"/>
  <c r="P26" i="1"/>
  <c r="P12" i="1" l="1"/>
  <c r="P10" i="1"/>
  <c r="P24" i="1" l="1"/>
  <c r="P22" i="1"/>
  <c r="P20" i="1"/>
  <c r="P18" i="1"/>
  <c r="P16" i="1"/>
  <c r="P14" i="1"/>
  <c r="G29" i="1" l="1"/>
  <c r="G38" i="1"/>
  <c r="M29" i="1" l="1"/>
  <c r="K29" i="1"/>
  <c r="E29" i="1"/>
  <c r="P29" i="1" s="1"/>
  <c r="C29" i="1"/>
  <c r="P32" i="1" l="1"/>
</calcChain>
</file>

<file path=xl/sharedStrings.xml><?xml version="1.0" encoding="utf-8"?>
<sst xmlns="http://schemas.openxmlformats.org/spreadsheetml/2006/main" count="65" uniqueCount="36">
  <si>
    <t xml:space="preserve">231 - Courthouse </t>
  </si>
  <si>
    <t xml:space="preserve">233 - Emer. Services </t>
  </si>
  <si>
    <t xml:space="preserve">234 - Parks &amp; Recreation </t>
  </si>
  <si>
    <t xml:space="preserve">235 - 137 E. High Street </t>
  </si>
  <si>
    <t xml:space="preserve">Supplies </t>
  </si>
  <si>
    <t xml:space="preserve">Equip. Repair </t>
  </si>
  <si>
    <t xml:space="preserve">Facility Maint. </t>
  </si>
  <si>
    <t xml:space="preserve">Prev. Maint </t>
  </si>
  <si>
    <t>Bldg &amp; Improve</t>
  </si>
  <si>
    <t xml:space="preserve">Totals </t>
  </si>
  <si>
    <t xml:space="preserve">243 - Health Dept Bldg. </t>
  </si>
  <si>
    <t xml:space="preserve">Totals: </t>
  </si>
  <si>
    <t>Uniforms</t>
  </si>
  <si>
    <t xml:space="preserve">Training &amp; Education </t>
  </si>
  <si>
    <t>Gasoline &amp; Oil</t>
  </si>
  <si>
    <t>Equip Rental</t>
  </si>
  <si>
    <t xml:space="preserve">As of: </t>
  </si>
  <si>
    <t xml:space="preserve">246 - Admin  Bldg </t>
  </si>
  <si>
    <t xml:space="preserve">232 - CCDC  </t>
  </si>
  <si>
    <t xml:space="preserve">CCDC &amp; Admin </t>
  </si>
  <si>
    <t xml:space="preserve">Various </t>
  </si>
  <si>
    <t>Sub-total:</t>
  </si>
  <si>
    <t xml:space="preserve">GRAND TOTAL:  </t>
  </si>
  <si>
    <t>**</t>
  </si>
  <si>
    <t>239 - Historical Society</t>
  </si>
  <si>
    <t xml:space="preserve">ONLY for Bldg Improvement -  ASSET </t>
  </si>
  <si>
    <t xml:space="preserve">     **</t>
  </si>
  <si>
    <t>Vehicle Repair</t>
  </si>
  <si>
    <t xml:space="preserve">Other Misc. Budget Account NOT incl'd in the Acct Balance Listed Above: </t>
  </si>
  <si>
    <t xml:space="preserve">236 - Animal Services </t>
  </si>
  <si>
    <t xml:space="preserve">Two locations: Courthouse &amp; Admin Bldg </t>
  </si>
  <si>
    <t>ç</t>
  </si>
  <si>
    <t>n/a</t>
  </si>
  <si>
    <t xml:space="preserve">AVAILABLE Budget Balances Remaining in FM Department FY 2019 Maintenance Budgets </t>
  </si>
  <si>
    <t xml:space="preserve">   </t>
  </si>
  <si>
    <t xml:space="preserve">Available Amounts Based Upon 9-6-18 YTD Budget [MUNIS]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</si>
</sst>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[$-F800]dddd\,\ mmmm\ dd\,\ yyyy"/>
  </numFmts>
  <fonts count="1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name val="Arial"/>
      <family val="2"/>
    </font>
    <font>
      <b/>
      <sz val="14"/>
      <color theme="1"/>
      <name val="Arial Black"/>
      <family val="2"/>
    </font>
    <font>
      <b/>
      <sz val="14"/>
      <color rgb="FF002060"/>
      <name val="Arial Black"/>
      <family val="2"/>
    </font>
    <font>
      <b/>
      <sz val="11"/>
      <color rgb="FF00206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Wingdings"/>
      <charset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165" fontId="5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6" xfId="0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9" xfId="0" applyBorder="1"/>
    <xf numFmtId="164" fontId="2" fillId="0" borderId="0" xfId="0" applyNumberFormat="1" applyFont="1" applyBorder="1"/>
    <xf numFmtId="0" fontId="0" fillId="0" borderId="0" xfId="0" applyBorder="1"/>
    <xf numFmtId="0" fontId="0" fillId="0" borderId="4" xfId="0" applyBorder="1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0" fillId="0" borderId="0" xfId="0" applyNumberFormat="1" applyFill="1"/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164" fontId="0" fillId="0" borderId="0" xfId="0" applyNumberFormat="1" applyFont="1"/>
    <xf numFmtId="164" fontId="0" fillId="0" borderId="0" xfId="0" applyNumberForma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/>
    <xf numFmtId="164" fontId="9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0" fontId="0" fillId="3" borderId="0" xfId="0" applyFill="1"/>
    <xf numFmtId="164" fontId="2" fillId="2" borderId="0" xfId="0" applyNumberFormat="1" applyFont="1" applyFill="1" applyAlignment="1">
      <alignment horizontal="center" vertical="center"/>
    </xf>
    <xf numFmtId="0" fontId="6" fillId="0" borderId="0" xfId="0" applyFont="1" applyAlignment="1"/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4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0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1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10" fillId="0" borderId="5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workbookViewId="0">
      <selection activeCell="G36" sqref="G36"/>
    </sheetView>
  </sheetViews>
  <sheetFormatPr defaultRowHeight="15" x14ac:dyDescent="0.2"/>
  <cols>
    <col min="1" max="1" width="11.77734375" customWidth="1"/>
    <col min="2" max="2" width="2.77734375" customWidth="1"/>
    <col min="3" max="3" width="7.44140625" customWidth="1"/>
    <col min="4" max="4" width="2.77734375" customWidth="1"/>
    <col min="5" max="5" width="9.44140625" customWidth="1"/>
    <col min="6" max="6" width="2.77734375" customWidth="1"/>
    <col min="7" max="7" width="11" customWidth="1"/>
    <col min="8" max="8" width="2.77734375" customWidth="1"/>
    <col min="9" max="9" width="10.88671875" customWidth="1"/>
    <col min="10" max="10" width="2.77734375" customWidth="1"/>
    <col min="11" max="11" width="9.21875" customWidth="1"/>
    <col min="12" max="12" width="2.77734375" customWidth="1"/>
    <col min="13" max="13" width="11.77734375" customWidth="1"/>
    <col min="14" max="15" width="2.77734375" customWidth="1"/>
    <col min="16" max="16" width="10.77734375" customWidth="1"/>
    <col min="17" max="17" width="2.77734375" customWidth="1"/>
    <col min="19" max="19" width="2.77734375" customWidth="1"/>
  </cols>
  <sheetData>
    <row r="1" spans="1:25" ht="20.25" x14ac:dyDescent="0.3">
      <c r="A1" s="14" t="s">
        <v>33</v>
      </c>
    </row>
    <row r="2" spans="1:25" ht="9.9499999999999993" customHeight="1" x14ac:dyDescent="0.3">
      <c r="A2" s="14"/>
    </row>
    <row r="3" spans="1:25" ht="9.9499999999999993" customHeight="1" x14ac:dyDescent="0.3">
      <c r="A3" s="14"/>
    </row>
    <row r="4" spans="1:25" ht="15.75" x14ac:dyDescent="0.25">
      <c r="A4" s="52" t="s">
        <v>35</v>
      </c>
      <c r="B4" s="52"/>
      <c r="C4" s="52"/>
      <c r="D4" s="52"/>
      <c r="E4" s="52"/>
      <c r="F4" s="52"/>
      <c r="G4" s="52"/>
      <c r="H4" s="55"/>
      <c r="I4" s="55"/>
      <c r="K4" s="15" t="s">
        <v>16</v>
      </c>
      <c r="M4" s="82">
        <v>43349</v>
      </c>
      <c r="N4" s="82"/>
      <c r="O4" s="82"/>
      <c r="P4" s="82"/>
      <c r="Q4" s="82"/>
      <c r="R4" s="82"/>
    </row>
    <row r="5" spans="1:25" ht="9.9499999999999993" customHeight="1" x14ac:dyDescent="0.25">
      <c r="A5" s="18"/>
      <c r="B5" s="18"/>
      <c r="C5" s="18"/>
      <c r="D5" s="18"/>
      <c r="E5" s="18"/>
      <c r="F5" s="18"/>
      <c r="G5" s="18"/>
      <c r="K5" s="15"/>
      <c r="M5" s="17"/>
      <c r="N5" s="17"/>
      <c r="O5" s="17"/>
      <c r="P5" s="17"/>
    </row>
    <row r="6" spans="1:25" ht="9.9499999999999993" customHeight="1" x14ac:dyDescent="0.2"/>
    <row r="7" spans="1:25" x14ac:dyDescent="0.2">
      <c r="A7" s="3"/>
      <c r="B7" s="3"/>
      <c r="C7" s="4">
        <v>503100</v>
      </c>
      <c r="D7" s="3"/>
      <c r="E7" s="65">
        <v>505500</v>
      </c>
      <c r="F7" s="3"/>
      <c r="G7" s="5">
        <v>505600</v>
      </c>
      <c r="H7" s="5"/>
      <c r="I7" s="5">
        <v>505800</v>
      </c>
      <c r="J7" s="5"/>
      <c r="K7" s="5">
        <v>506500</v>
      </c>
      <c r="L7" s="5"/>
      <c r="M7" s="65">
        <v>508200</v>
      </c>
      <c r="N7" s="5"/>
      <c r="O7" s="5"/>
      <c r="P7" s="5"/>
      <c r="Q7" s="1"/>
      <c r="R7" s="1"/>
      <c r="S7" s="1"/>
      <c r="T7" s="1"/>
      <c r="U7" s="1"/>
      <c r="V7" s="1"/>
      <c r="W7" s="1"/>
      <c r="X7" s="1"/>
      <c r="Y7" s="1"/>
    </row>
    <row r="8" spans="1:25" ht="30.75" thickBot="1" x14ac:dyDescent="0.25">
      <c r="A8" s="3"/>
      <c r="B8" s="3"/>
      <c r="C8" s="6" t="s">
        <v>4</v>
      </c>
      <c r="D8" s="3"/>
      <c r="E8" s="66" t="s">
        <v>27</v>
      </c>
      <c r="F8" s="3"/>
      <c r="G8" s="7" t="s">
        <v>5</v>
      </c>
      <c r="H8" s="5"/>
      <c r="I8" s="7" t="s">
        <v>6</v>
      </c>
      <c r="J8" s="5"/>
      <c r="K8" s="7" t="s">
        <v>7</v>
      </c>
      <c r="L8" s="5"/>
      <c r="M8" s="67" t="s">
        <v>8</v>
      </c>
      <c r="N8" s="5"/>
      <c r="O8" s="5"/>
      <c r="P8" s="7" t="s">
        <v>9</v>
      </c>
      <c r="Q8" s="1"/>
      <c r="R8" s="1"/>
      <c r="S8" s="1"/>
      <c r="T8" s="1"/>
      <c r="U8" s="1"/>
      <c r="V8" s="1"/>
      <c r="W8" s="1"/>
      <c r="X8" s="1"/>
      <c r="Y8" s="1"/>
    </row>
    <row r="9" spans="1:25" ht="9.9499999999999993" customHeight="1" x14ac:dyDescent="0.2">
      <c r="A9" s="3"/>
      <c r="B9" s="3"/>
      <c r="C9" s="4"/>
      <c r="D9" s="3"/>
      <c r="E9" s="3"/>
      <c r="F9" s="3"/>
      <c r="G9" s="27"/>
      <c r="H9" s="27"/>
      <c r="I9" s="27"/>
      <c r="J9" s="27"/>
      <c r="K9" s="27"/>
      <c r="L9" s="27"/>
      <c r="M9" s="27"/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</row>
    <row r="10" spans="1:25" ht="20.100000000000001" customHeight="1" x14ac:dyDescent="0.2">
      <c r="A10" s="35" t="s">
        <v>0</v>
      </c>
      <c r="B10" s="3"/>
      <c r="C10" s="9">
        <v>26481.95</v>
      </c>
      <c r="D10" s="9"/>
      <c r="E10" s="9" t="s">
        <v>32</v>
      </c>
      <c r="F10" s="9"/>
      <c r="G10" s="9" t="s">
        <v>32</v>
      </c>
      <c r="H10" s="28"/>
      <c r="I10" s="54">
        <v>28633.1</v>
      </c>
      <c r="J10" s="28"/>
      <c r="K10" s="28">
        <v>37196</v>
      </c>
      <c r="L10" s="28"/>
      <c r="M10" s="71">
        <v>54000</v>
      </c>
      <c r="N10" s="53" t="s">
        <v>23</v>
      </c>
      <c r="O10" s="9"/>
      <c r="P10" s="76">
        <f>SUM(C10:K10)</f>
        <v>92311.05</v>
      </c>
      <c r="Q10" s="34"/>
    </row>
    <row r="11" spans="1:25" x14ac:dyDescent="0.2">
      <c r="A11" s="3"/>
      <c r="B11" s="3"/>
      <c r="C11" s="9"/>
      <c r="D11" s="9"/>
      <c r="E11" s="9"/>
      <c r="F11" s="9"/>
      <c r="G11" s="28"/>
      <c r="H11" s="28"/>
      <c r="I11" s="28"/>
      <c r="J11" s="28"/>
      <c r="K11" s="28"/>
      <c r="L11" s="28"/>
      <c r="M11" s="28"/>
      <c r="N11" s="28"/>
      <c r="O11" s="9"/>
      <c r="P11" s="74"/>
    </row>
    <row r="12" spans="1:25" ht="22.5" x14ac:dyDescent="0.2">
      <c r="A12" s="16" t="s">
        <v>18</v>
      </c>
      <c r="B12" s="3"/>
      <c r="C12" s="9">
        <v>33492.9</v>
      </c>
      <c r="D12" s="9"/>
      <c r="E12" s="9" t="s">
        <v>32</v>
      </c>
      <c r="F12" s="9"/>
      <c r="G12" s="28">
        <v>8059</v>
      </c>
      <c r="H12" s="28"/>
      <c r="I12" s="28">
        <v>21961.17</v>
      </c>
      <c r="J12" s="28"/>
      <c r="K12" s="28">
        <v>11640</v>
      </c>
      <c r="L12" s="28"/>
      <c r="M12" s="56" t="s">
        <v>32</v>
      </c>
      <c r="N12" s="53" t="s">
        <v>23</v>
      </c>
      <c r="O12" s="9"/>
      <c r="P12" s="76">
        <f>SUM(C12:K12)</f>
        <v>75153.070000000007</v>
      </c>
      <c r="Q12" s="36"/>
      <c r="R12" s="36"/>
    </row>
    <row r="13" spans="1:25" x14ac:dyDescent="0.2">
      <c r="A13" s="3"/>
      <c r="B13" s="3"/>
      <c r="C13" s="9"/>
      <c r="D13" s="9"/>
      <c r="E13" s="9"/>
      <c r="F13" s="9"/>
      <c r="G13" s="28"/>
      <c r="H13" s="30"/>
      <c r="I13" s="30"/>
      <c r="J13" s="30"/>
      <c r="K13" s="28"/>
      <c r="L13" s="28"/>
      <c r="M13" s="28"/>
      <c r="N13" s="9"/>
      <c r="O13" s="9"/>
      <c r="P13" s="74"/>
      <c r="Q13" s="36"/>
      <c r="R13" s="36"/>
    </row>
    <row r="14" spans="1:25" ht="30" customHeight="1" x14ac:dyDescent="0.2">
      <c r="A14" s="8" t="s">
        <v>1</v>
      </c>
      <c r="B14" s="3"/>
      <c r="C14" s="9">
        <v>592</v>
      </c>
      <c r="D14" s="9"/>
      <c r="E14" s="9" t="s">
        <v>32</v>
      </c>
      <c r="F14" s="9"/>
      <c r="G14" s="9" t="s">
        <v>32</v>
      </c>
      <c r="H14" s="30"/>
      <c r="I14" s="72">
        <v>36635.72</v>
      </c>
      <c r="J14" s="30"/>
      <c r="K14" s="28">
        <v>11440</v>
      </c>
      <c r="L14" s="28"/>
      <c r="M14" s="9" t="s">
        <v>32</v>
      </c>
      <c r="N14" s="9"/>
      <c r="O14" s="9"/>
      <c r="P14" s="74">
        <f>SUM(C14:M14)</f>
        <v>48667.72</v>
      </c>
      <c r="Q14" s="36"/>
      <c r="R14" s="36"/>
    </row>
    <row r="15" spans="1:25" x14ac:dyDescent="0.2">
      <c r="A15" s="3"/>
      <c r="B15" s="3"/>
      <c r="C15" s="9"/>
      <c r="D15" s="9"/>
      <c r="E15" s="9"/>
      <c r="F15" s="9"/>
      <c r="G15" s="28"/>
      <c r="H15" s="30"/>
      <c r="I15" s="30"/>
      <c r="J15" s="30"/>
      <c r="K15" s="28"/>
      <c r="L15" s="28"/>
      <c r="M15" s="28"/>
      <c r="N15" s="9"/>
      <c r="O15" s="9"/>
      <c r="P15" s="74"/>
      <c r="Q15" s="36"/>
      <c r="R15" s="36"/>
    </row>
    <row r="16" spans="1:25" ht="28.5" x14ac:dyDescent="0.2">
      <c r="A16" s="8" t="s">
        <v>2</v>
      </c>
      <c r="B16" s="3"/>
      <c r="C16" s="9">
        <v>4000</v>
      </c>
      <c r="D16" s="9"/>
      <c r="E16" s="9" t="s">
        <v>32</v>
      </c>
      <c r="F16" s="9"/>
      <c r="G16" s="9" t="s">
        <v>32</v>
      </c>
      <c r="H16" s="30"/>
      <c r="I16" s="30">
        <v>20000</v>
      </c>
      <c r="J16" s="30"/>
      <c r="K16" s="28">
        <v>35</v>
      </c>
      <c r="L16" s="28"/>
      <c r="M16" s="9" t="s">
        <v>32</v>
      </c>
      <c r="N16" s="9"/>
      <c r="O16" s="9"/>
      <c r="P16" s="74">
        <f>SUM(C16:M16)</f>
        <v>24035</v>
      </c>
      <c r="Q16" s="36"/>
      <c r="R16" s="36"/>
    </row>
    <row r="17" spans="1:19" x14ac:dyDescent="0.2">
      <c r="A17" s="3"/>
      <c r="B17" s="3"/>
      <c r="C17" s="9"/>
      <c r="D17" s="9"/>
      <c r="E17" s="9"/>
      <c r="F17" s="9"/>
      <c r="G17" s="28"/>
      <c r="H17" s="30"/>
      <c r="I17" s="30"/>
      <c r="J17" s="30"/>
      <c r="K17" s="28"/>
      <c r="L17" s="28"/>
      <c r="M17" s="28"/>
      <c r="N17" s="9"/>
      <c r="O17" s="9"/>
      <c r="P17" s="74"/>
      <c r="Q17" s="36"/>
      <c r="R17" s="36"/>
    </row>
    <row r="18" spans="1:19" ht="15.75" x14ac:dyDescent="0.25">
      <c r="A18" s="57" t="s">
        <v>3</v>
      </c>
      <c r="B18" s="58"/>
      <c r="C18" s="59"/>
      <c r="D18" s="60" t="s">
        <v>31</v>
      </c>
      <c r="E18" s="9" t="s">
        <v>32</v>
      </c>
      <c r="F18" s="9"/>
      <c r="G18" s="9" t="s">
        <v>32</v>
      </c>
      <c r="H18" s="30"/>
      <c r="I18" s="30" t="s">
        <v>32</v>
      </c>
      <c r="J18" s="30"/>
      <c r="K18" s="28">
        <v>1060</v>
      </c>
      <c r="L18" s="28"/>
      <c r="M18" s="9" t="s">
        <v>32</v>
      </c>
      <c r="N18" s="9"/>
      <c r="O18" s="9"/>
      <c r="P18" s="74">
        <f>SUM(E18:M18)</f>
        <v>1060</v>
      </c>
      <c r="Q18" s="36"/>
      <c r="R18" s="36"/>
    </row>
    <row r="19" spans="1:19" x14ac:dyDescent="0.2">
      <c r="A19" s="3"/>
      <c r="B19" s="3"/>
      <c r="C19" s="9"/>
      <c r="D19" s="9"/>
      <c r="E19" s="9"/>
      <c r="F19" s="9"/>
      <c r="G19" s="28"/>
      <c r="H19" s="30"/>
      <c r="I19" s="30"/>
      <c r="J19" s="30"/>
      <c r="K19" s="28"/>
      <c r="L19" s="28"/>
      <c r="M19" s="28"/>
      <c r="N19" s="9"/>
      <c r="O19" s="9"/>
      <c r="P19" s="74"/>
      <c r="Q19" s="36"/>
      <c r="R19" s="36"/>
    </row>
    <row r="20" spans="1:19" x14ac:dyDescent="0.2">
      <c r="A20" s="3" t="s">
        <v>29</v>
      </c>
      <c r="B20" s="3"/>
      <c r="C20" s="9"/>
      <c r="D20" s="9"/>
      <c r="E20" s="9" t="s">
        <v>32</v>
      </c>
      <c r="F20" s="9"/>
      <c r="G20" s="9" t="s">
        <v>32</v>
      </c>
      <c r="H20" s="30"/>
      <c r="I20" s="30">
        <v>21317.23</v>
      </c>
      <c r="J20" s="30"/>
      <c r="K20" s="9" t="s">
        <v>32</v>
      </c>
      <c r="L20" s="28"/>
      <c r="M20" s="9" t="s">
        <v>32</v>
      </c>
      <c r="N20" s="9"/>
      <c r="O20" s="9"/>
      <c r="P20" s="74">
        <f>SUM(E20:M20)</f>
        <v>21317.23</v>
      </c>
      <c r="Q20" s="36"/>
      <c r="R20" s="36"/>
    </row>
    <row r="21" spans="1:19" ht="15.75" customHeight="1" x14ac:dyDescent="0.2">
      <c r="A21" s="3"/>
      <c r="B21" s="3"/>
      <c r="C21" s="9"/>
      <c r="D21" s="9"/>
      <c r="E21" s="9"/>
      <c r="F21" s="9"/>
      <c r="H21" s="30"/>
      <c r="I21" s="30"/>
      <c r="J21" s="30"/>
      <c r="K21" s="28"/>
      <c r="L21" s="28"/>
      <c r="M21" s="28"/>
      <c r="N21" s="9"/>
      <c r="O21" s="9"/>
      <c r="P21" s="74"/>
      <c r="Q21" s="36"/>
      <c r="R21" s="36"/>
    </row>
    <row r="22" spans="1:19" ht="20.100000000000001" customHeight="1" x14ac:dyDescent="0.25">
      <c r="A22" s="57" t="s">
        <v>24</v>
      </c>
      <c r="B22" s="58"/>
      <c r="C22" s="59"/>
      <c r="D22" s="60" t="s">
        <v>31</v>
      </c>
      <c r="E22" s="9" t="s">
        <v>32</v>
      </c>
      <c r="F22" s="9"/>
      <c r="G22" s="9" t="s">
        <v>32</v>
      </c>
      <c r="H22" s="30"/>
      <c r="I22" s="41">
        <v>30938.6</v>
      </c>
      <c r="J22" s="73"/>
      <c r="K22" s="9" t="s">
        <v>32</v>
      </c>
      <c r="L22" s="28"/>
      <c r="M22" s="9" t="s">
        <v>32</v>
      </c>
      <c r="N22" s="9"/>
      <c r="O22" s="9"/>
      <c r="P22" s="74">
        <f>SUM(E21:M23)</f>
        <v>30938.6</v>
      </c>
      <c r="Q22" s="36"/>
      <c r="R22" s="36"/>
    </row>
    <row r="23" spans="1:19" x14ac:dyDescent="0.2">
      <c r="A23" s="3"/>
      <c r="B23" s="3"/>
      <c r="C23" s="9"/>
      <c r="D23" s="9"/>
      <c r="E23" s="9"/>
      <c r="F23" s="9"/>
      <c r="G23" s="68"/>
      <c r="H23" s="30"/>
      <c r="I23" s="30"/>
      <c r="J23" s="30"/>
      <c r="K23" s="28"/>
      <c r="L23" s="28"/>
      <c r="M23" s="28"/>
      <c r="N23" s="9"/>
      <c r="O23" s="9"/>
      <c r="P23" s="74"/>
      <c r="Q23" s="36"/>
      <c r="R23" s="36"/>
    </row>
    <row r="24" spans="1:19" ht="15.75" x14ac:dyDescent="0.25">
      <c r="A24" s="57" t="s">
        <v>10</v>
      </c>
      <c r="B24" s="58"/>
      <c r="C24" s="59"/>
      <c r="D24" s="60" t="s">
        <v>31</v>
      </c>
      <c r="E24" s="9" t="s">
        <v>32</v>
      </c>
      <c r="F24" s="9"/>
      <c r="G24" s="9" t="s">
        <v>32</v>
      </c>
      <c r="H24" s="30"/>
      <c r="I24" s="30">
        <v>20510</v>
      </c>
      <c r="J24" s="30"/>
      <c r="K24" s="28">
        <v>6260</v>
      </c>
      <c r="L24" s="28"/>
      <c r="M24" s="9" t="s">
        <v>32</v>
      </c>
      <c r="N24" s="9"/>
      <c r="O24" s="9"/>
      <c r="P24" s="74">
        <f>SUM(E24:M24)</f>
        <v>26770</v>
      </c>
      <c r="Q24" s="37"/>
      <c r="R24" s="37"/>
    </row>
    <row r="25" spans="1:19" x14ac:dyDescent="0.2">
      <c r="A25" s="3"/>
      <c r="B25" s="3"/>
      <c r="C25" s="9"/>
      <c r="D25" s="9"/>
      <c r="E25" s="9"/>
      <c r="F25" s="9"/>
      <c r="G25" s="28"/>
      <c r="H25" s="30"/>
      <c r="I25" s="30"/>
      <c r="J25" s="30"/>
      <c r="K25" s="28"/>
      <c r="L25" s="28"/>
      <c r="M25" s="28"/>
      <c r="N25" s="9"/>
      <c r="O25" s="9"/>
      <c r="P25" s="74"/>
      <c r="Q25" s="37"/>
      <c r="R25" s="37"/>
    </row>
    <row r="26" spans="1:19" ht="30" customHeight="1" thickBot="1" x14ac:dyDescent="0.3">
      <c r="A26" s="57" t="s">
        <v>17</v>
      </c>
      <c r="B26" s="58"/>
      <c r="C26" s="10">
        <v>41824.559999999998</v>
      </c>
      <c r="D26" s="60"/>
      <c r="E26" s="75">
        <v>20717.5</v>
      </c>
      <c r="F26" s="9"/>
      <c r="G26" s="69" t="s">
        <v>32</v>
      </c>
      <c r="H26" s="30"/>
      <c r="I26" s="29">
        <v>4013.13</v>
      </c>
      <c r="J26" s="30"/>
      <c r="K26" s="29">
        <v>1365</v>
      </c>
      <c r="L26" s="28"/>
      <c r="M26" s="29">
        <v>12000</v>
      </c>
      <c r="N26" s="9"/>
      <c r="O26" s="9"/>
      <c r="P26" s="77">
        <f>SUM(G26:M26)+C26</f>
        <v>59202.69</v>
      </c>
      <c r="Q26" s="70"/>
      <c r="R26" s="70"/>
      <c r="S26" s="70"/>
    </row>
    <row r="27" spans="1:19" ht="9.9499999999999993" customHeight="1" x14ac:dyDescent="0.2">
      <c r="A27" s="16"/>
      <c r="B27" s="3"/>
      <c r="C27" s="19"/>
      <c r="D27" s="9"/>
      <c r="E27" s="19"/>
      <c r="F27" s="9"/>
      <c r="G27" s="30"/>
      <c r="H27" s="28"/>
      <c r="I27" s="30"/>
      <c r="J27" s="28"/>
      <c r="K27" s="30"/>
      <c r="L27" s="28"/>
      <c r="M27" s="30"/>
      <c r="N27" s="19"/>
      <c r="O27" s="19"/>
      <c r="P27" s="19"/>
      <c r="Q27" s="38"/>
      <c r="R27" s="38"/>
    </row>
    <row r="28" spans="1:19" ht="9" customHeight="1" x14ac:dyDescent="0.2">
      <c r="A28" s="8"/>
      <c r="B28" s="3"/>
      <c r="C28" s="9"/>
      <c r="D28" s="9"/>
      <c r="E28" s="9"/>
      <c r="F28" s="9"/>
      <c r="G28" s="28"/>
      <c r="H28" s="28"/>
      <c r="I28" s="28"/>
      <c r="J28" s="28"/>
      <c r="K28" s="28"/>
      <c r="L28" s="28"/>
      <c r="M28" s="28"/>
      <c r="N28" s="19"/>
      <c r="O28" s="19"/>
      <c r="P28" s="19"/>
      <c r="Q28" s="38"/>
      <c r="R28" s="38"/>
    </row>
    <row r="29" spans="1:19" ht="18" x14ac:dyDescent="0.25">
      <c r="A29" s="13" t="s">
        <v>11</v>
      </c>
      <c r="B29" s="3"/>
      <c r="C29" s="12">
        <f>SUM(C10:C26)</f>
        <v>106391.41</v>
      </c>
      <c r="D29" s="11"/>
      <c r="E29" s="12">
        <f>SUM(E10:E26)</f>
        <v>20717.5</v>
      </c>
      <c r="F29" s="11"/>
      <c r="G29" s="31">
        <f>SUM(G10:G26)</f>
        <v>8059</v>
      </c>
      <c r="H29" s="32"/>
      <c r="I29" s="31">
        <f>SUM(I10:I26)</f>
        <v>184008.94999999998</v>
      </c>
      <c r="J29" s="32"/>
      <c r="K29" s="31">
        <f>SUM(K10:K26)</f>
        <v>68996</v>
      </c>
      <c r="L29" s="32"/>
      <c r="M29" s="31">
        <f>SUM(M10:M26)</f>
        <v>66000</v>
      </c>
      <c r="N29" s="24"/>
      <c r="O29" s="24"/>
      <c r="P29" s="61">
        <f>SUM(P10:P26)-E29</f>
        <v>358737.86</v>
      </c>
      <c r="Q29" s="39"/>
      <c r="R29" s="39"/>
    </row>
    <row r="30" spans="1:19" ht="11.1" customHeight="1" thickBot="1" x14ac:dyDescent="0.3">
      <c r="A30" s="13"/>
      <c r="B30" s="3"/>
      <c r="C30" s="12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24"/>
      <c r="O30" s="24"/>
      <c r="P30" s="62"/>
      <c r="Q30" s="25"/>
      <c r="R30" s="25"/>
    </row>
    <row r="31" spans="1:19" ht="18.75" thickTop="1" x14ac:dyDescent="0.25">
      <c r="A31" s="46" t="s">
        <v>28</v>
      </c>
      <c r="B31" s="47"/>
      <c r="C31" s="48"/>
      <c r="D31" s="48"/>
      <c r="E31" s="48"/>
      <c r="F31" s="48"/>
      <c r="G31" s="48"/>
      <c r="H31" s="48"/>
      <c r="I31" s="48"/>
      <c r="J31" s="48"/>
      <c r="K31" s="24"/>
      <c r="L31" s="24"/>
      <c r="M31" s="44"/>
      <c r="N31" s="45"/>
      <c r="O31" s="45"/>
      <c r="P31" s="63"/>
      <c r="Q31" s="26"/>
      <c r="R31" s="25"/>
    </row>
    <row r="32" spans="1:19" ht="15" customHeight="1" x14ac:dyDescent="0.25">
      <c r="A32" s="3"/>
      <c r="B32" s="3"/>
      <c r="C32" s="11"/>
      <c r="D32" s="11"/>
      <c r="E32" s="11"/>
      <c r="F32" s="11"/>
      <c r="G32" s="11"/>
      <c r="H32" s="11"/>
      <c r="I32" s="11"/>
      <c r="J32" s="11"/>
      <c r="K32" s="11"/>
      <c r="L32" s="24"/>
      <c r="M32" s="80" t="s">
        <v>22</v>
      </c>
      <c r="N32" s="81"/>
      <c r="O32" s="81"/>
      <c r="P32" s="64">
        <f>SUM(G38+P29+E29)</f>
        <v>401983.98</v>
      </c>
      <c r="Q32" s="20"/>
    </row>
    <row r="33" spans="1:17" ht="15.95" customHeight="1" thickBot="1" x14ac:dyDescent="0.25">
      <c r="A33" s="3">
        <v>503500</v>
      </c>
      <c r="B33" s="3"/>
      <c r="C33" s="11" t="s">
        <v>12</v>
      </c>
      <c r="D33" s="11"/>
      <c r="E33" s="3"/>
      <c r="F33" s="11"/>
      <c r="G33" s="12">
        <v>437.93</v>
      </c>
      <c r="H33" s="11"/>
      <c r="I33" s="11" t="s">
        <v>19</v>
      </c>
      <c r="J33" s="11"/>
      <c r="K33" s="11"/>
      <c r="L33" s="24"/>
      <c r="M33" s="21"/>
      <c r="N33" s="22"/>
      <c r="O33" s="22"/>
      <c r="P33" s="22"/>
      <c r="Q33" s="23"/>
    </row>
    <row r="34" spans="1:17" ht="15.95" customHeight="1" thickTop="1" x14ac:dyDescent="0.2">
      <c r="A34" s="3">
        <v>504200</v>
      </c>
      <c r="B34" s="3"/>
      <c r="C34" s="79" t="s">
        <v>13</v>
      </c>
      <c r="D34" s="79"/>
      <c r="E34" s="79"/>
      <c r="F34" s="32"/>
      <c r="G34" s="31">
        <f>2500+2000</f>
        <v>4500</v>
      </c>
      <c r="H34" s="11"/>
      <c r="I34" s="11" t="s">
        <v>19</v>
      </c>
      <c r="J34" s="11"/>
      <c r="K34" s="11"/>
      <c r="L34" s="24"/>
    </row>
    <row r="35" spans="1:17" x14ac:dyDescent="0.2">
      <c r="A35" s="3">
        <v>506800</v>
      </c>
      <c r="C35" s="11" t="s">
        <v>15</v>
      </c>
      <c r="D35" s="2"/>
      <c r="E35" s="2"/>
      <c r="F35" s="33"/>
      <c r="G35" s="41">
        <f>300+1000+900+300+300+300+3000</f>
        <v>6100</v>
      </c>
      <c r="H35" s="2"/>
      <c r="I35" s="2" t="s">
        <v>20</v>
      </c>
      <c r="L35" s="11"/>
      <c r="M35" s="11"/>
      <c r="N35" s="11"/>
      <c r="O35" s="11"/>
      <c r="P35" s="11"/>
    </row>
    <row r="36" spans="1:17" x14ac:dyDescent="0.2">
      <c r="A36" s="3">
        <v>505400</v>
      </c>
      <c r="B36" s="3"/>
      <c r="C36" s="11" t="s">
        <v>14</v>
      </c>
      <c r="D36" s="11"/>
      <c r="E36" s="11"/>
      <c r="F36" s="32"/>
      <c r="G36" s="42">
        <f>4343.71+7146.98</f>
        <v>11490.689999999999</v>
      </c>
      <c r="H36" s="40"/>
      <c r="I36" s="2" t="s">
        <v>30</v>
      </c>
      <c r="J36" s="2"/>
      <c r="K36" s="2"/>
      <c r="L36" s="2"/>
      <c r="M36" s="2"/>
      <c r="N36" s="2"/>
      <c r="O36" s="2"/>
      <c r="P36" s="2"/>
    </row>
    <row r="37" spans="1:17" ht="9.9499999999999993" customHeight="1" x14ac:dyDescent="0.2">
      <c r="A37" s="3"/>
      <c r="C37" s="2"/>
      <c r="D37" s="2"/>
      <c r="E37" s="2"/>
      <c r="F37" s="33"/>
      <c r="G37" s="43" t="s">
        <v>34</v>
      </c>
      <c r="H37" s="2"/>
      <c r="I37" s="2"/>
      <c r="J37" s="2"/>
      <c r="K37" s="2"/>
      <c r="L37" s="2"/>
      <c r="M37" s="2"/>
      <c r="N37" s="2"/>
      <c r="O37" s="2"/>
      <c r="P37" s="2"/>
    </row>
    <row r="38" spans="1:17" ht="20.100000000000001" customHeight="1" x14ac:dyDescent="0.2">
      <c r="A38" s="1"/>
      <c r="B38" s="1"/>
      <c r="C38" s="49"/>
      <c r="D38" s="49"/>
      <c r="E38" s="50" t="s">
        <v>21</v>
      </c>
      <c r="F38" s="50"/>
      <c r="G38" s="51">
        <f>SUM(G33:G36)</f>
        <v>22528.62</v>
      </c>
      <c r="H38" s="49"/>
      <c r="I38" s="49"/>
      <c r="J38" s="49"/>
      <c r="K38" s="53" t="s">
        <v>26</v>
      </c>
      <c r="L38" s="78" t="s">
        <v>25</v>
      </c>
      <c r="M38" s="78"/>
      <c r="N38" s="78"/>
      <c r="O38" s="78"/>
      <c r="P38" s="78"/>
      <c r="Q38" s="78"/>
    </row>
  </sheetData>
  <mergeCells count="4">
    <mergeCell ref="L38:Q38"/>
    <mergeCell ref="C34:E34"/>
    <mergeCell ref="M32:O32"/>
    <mergeCell ref="M4:R4"/>
  </mergeCells>
  <pageMargins left="0.45" right="0.45" top="0.25" bottom="0.75" header="0.3" footer="0.3"/>
  <pageSetup scale="87" orientation="landscape" r:id="rId1"/>
  <headerFooter>
    <oddFooter>&amp;LSteve Kuhls 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Kuhls</dc:creator>
  <cp:lastModifiedBy>Patterson Sarah</cp:lastModifiedBy>
  <cp:lastPrinted>2018-08-23T13:20:35Z</cp:lastPrinted>
  <dcterms:created xsi:type="dcterms:W3CDTF">2016-03-09T16:05:51Z</dcterms:created>
  <dcterms:modified xsi:type="dcterms:W3CDTF">2018-09-06T17:40:59Z</dcterms:modified>
</cp:coreProperties>
</file>